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АС\Раскрытие информации\Приказ 159 от 19.11.14\Фин-хоз.деят-ть\2019\"/>
    </mc:Choice>
  </mc:AlternateContent>
  <bookViews>
    <workbookView xWindow="120" yWindow="120" windowWidth="19020" windowHeight="12660"/>
  </bookViews>
  <sheets>
    <sheet name="стр.1" sheetId="1" r:id="rId1"/>
    <sheet name="Cognos_Office_Connection_Cache" sheetId="4" state="veryHidden" r:id="rId2"/>
    <sheet name="стр.2" sheetId="3" r:id="rId3"/>
  </sheets>
  <externalReferences>
    <externalReference r:id="rId4"/>
  </externalReferences>
  <definedNames>
    <definedName name="ID" localSheetId="1" hidden="1">"94fbbd0a-8bd0-465e-b877-a7823800833a"</definedName>
    <definedName name="ID" localSheetId="0" hidden="1">"edaae6fc-ab63-4e65-be98-09789042b9fe"</definedName>
    <definedName name="ID" localSheetId="2" hidden="1">"5d25413c-0123-4436-bcf7-c41a19c51042"</definedName>
    <definedName name="_xlnm.Print_Area" localSheetId="0">стр.1!$A$1:$DD$30</definedName>
    <definedName name="_xlnm.Print_Area" localSheetId="2">стр.2!$A$1:$FK$17</definedName>
  </definedNames>
  <calcPr calcId="162913" calcOnSave="0"/>
</workbook>
</file>

<file path=xl/calcChain.xml><?xml version="1.0" encoding="utf-8"?>
<calcChain xmlns="http://schemas.openxmlformats.org/spreadsheetml/2006/main">
  <c r="CI27" i="1" l="1"/>
  <c r="BT27" i="1"/>
  <c r="BE27" i="1"/>
  <c r="EE12" i="3" l="1"/>
  <c r="EE11" i="3"/>
  <c r="DU12" i="3"/>
  <c r="DU11" i="3"/>
  <c r="DI12" i="3"/>
  <c r="DI11" i="3"/>
  <c r="CY12" i="3"/>
  <c r="CY11" i="3"/>
  <c r="CN12" i="3"/>
  <c r="CN11" i="3"/>
  <c r="BQ12" i="3"/>
  <c r="BQ11" i="3"/>
  <c r="BG12" i="3"/>
  <c r="BG11" i="3"/>
  <c r="AH12" i="3"/>
  <c r="AH11" i="3"/>
  <c r="FA12" i="3" l="1"/>
  <c r="BT24" i="1" s="1"/>
  <c r="FA11" i="3" l="1"/>
  <c r="BT23" i="1" s="1"/>
  <c r="BE23" i="1" l="1"/>
  <c r="CI23" i="1" s="1"/>
  <c r="BE24" i="1" l="1"/>
  <c r="CI24" i="1" s="1"/>
</calcChain>
</file>

<file path=xl/sharedStrings.xml><?xml version="1.0" encoding="utf-8"?>
<sst xmlns="http://schemas.openxmlformats.org/spreadsheetml/2006/main" count="52" uniqueCount="51">
  <si>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</si>
  <si>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</si>
  <si>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</si>
  <si>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</si>
  <si>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</si>
  <si>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</si>
  <si>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</si>
  <si>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</si>
  <si>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</si>
  <si>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</si>
  <si>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</si>
  <si>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</si>
  <si>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</si>
  <si>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</si>
  <si>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</si>
  <si>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</si>
  <si>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</si>
  <si>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Услуги буксиров</t>
    </r>
  </si>
  <si>
    <r>
      <t>1.6.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</si>
  <si>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Хранение грузов</t>
    </r>
  </si>
  <si>
    <r>
      <t>1.8.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</si>
  <si>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</si>
  <si>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</si>
  <si>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</si>
  <si>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</si>
  <si>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</si>
  <si>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</si>
  <si>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</si>
  <si>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</si>
  <si>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</si>
  <si>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</si>
  <si>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</si>
  <si>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</si>
  <si>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</si>
  <si>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</si>
  <si>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</si>
  <si>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</si>
  <si>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</si>
  <si>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</si>
  <si>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</si>
  <si>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</si>
  <si>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</si>
  <si>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</si>
  <si>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</si>
  <si>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</si>
  <si>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</si>
  <si>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</si>
  <si>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</si>
  <si>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</si>
  <si>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ПАО «ГМК «Норильский никель» 
в лице Мурманского транспортного филиала ПАО «ГМК «Норильский никель»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</si>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</sst>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;\-#,##0.000;\-"/>
    <numFmt numFmtId="165" formatCode="#,##0.00;\-#,##0.00;\-"/>
    <numFmt numFmtId="166" formatCode="#,##0.00_ ;\-#,##0.00\ 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10" fillId="0" borderId="0"/>
    <xf numFmtId="0" fontId="10" fillId="2" borderId="4">
      <alignment horizontal="left" vertical="center"/>
    </xf>
    <xf numFmtId="0" fontId="12" fillId="3" borderId="4">
      <alignment horizontal="left" vertical="center"/>
    </xf>
    <xf numFmtId="0" fontId="12" fillId="4" borderId="4">
      <alignment horizontal="left" vertical="center"/>
    </xf>
    <xf numFmtId="0" fontId="13" fillId="2" borderId="4">
      <alignment horizontal="center" vertical="center"/>
    </xf>
    <xf numFmtId="0" fontId="10" fillId="2" borderId="4">
      <alignment horizontal="center" vertical="center"/>
    </xf>
    <xf numFmtId="0" fontId="12" fillId="3" borderId="4">
      <alignment horizontal="center" vertical="center"/>
    </xf>
    <xf numFmtId="0" fontId="12" fillId="4" borderId="4">
      <alignment horizontal="center" vertical="center"/>
    </xf>
    <xf numFmtId="0" fontId="13" fillId="2" borderId="4">
      <alignment horizontal="center" vertical="center"/>
    </xf>
    <xf numFmtId="0" fontId="14" fillId="0" borderId="4">
      <alignment horizontal="right" vertical="center"/>
    </xf>
    <xf numFmtId="0" fontId="14" fillId="5" borderId="4">
      <alignment horizontal="right" vertical="center"/>
    </xf>
    <xf numFmtId="0" fontId="14" fillId="0" borderId="4">
      <alignment horizontal="center" vertical="center"/>
    </xf>
    <xf numFmtId="0" fontId="13" fillId="3" borderId="4"/>
    <xf numFmtId="0" fontId="13" fillId="0" borderId="4">
      <alignment horizontal="center" vertical="center" wrapText="1"/>
    </xf>
    <xf numFmtId="0" fontId="13" fillId="4" borderId="4"/>
    <xf numFmtId="0" fontId="10" fillId="0" borderId="4">
      <alignment horizontal="left" vertical="center"/>
    </xf>
    <xf numFmtId="0" fontId="10" fillId="0" borderId="4">
      <alignment horizontal="left" vertical="top"/>
    </xf>
    <xf numFmtId="0" fontId="10" fillId="2" borderId="4">
      <alignment horizontal="center" vertical="center"/>
    </xf>
    <xf numFmtId="0" fontId="10" fillId="2" borderId="4">
      <alignment horizontal="left" vertical="center"/>
    </xf>
    <xf numFmtId="0" fontId="14" fillId="0" borderId="4">
      <alignment horizontal="right" vertical="center"/>
    </xf>
    <xf numFmtId="0" fontId="14" fillId="0" borderId="4">
      <alignment horizontal="right" vertical="center"/>
    </xf>
    <xf numFmtId="0" fontId="15" fillId="2" borderId="4">
      <alignment horizontal="left" vertical="center" indent="1"/>
    </xf>
    <xf numFmtId="0" fontId="10" fillId="6" borderId="4"/>
    <xf numFmtId="0" fontId="16" fillId="0" borderId="4"/>
    <xf numFmtId="0" fontId="17" fillId="0" borderId="4"/>
    <xf numFmtId="0" fontId="14" fillId="7" borderId="4"/>
    <xf numFmtId="0" fontId="14" fillId="8" borderId="4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1" fillId="0" borderId="11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/>
    </xf>
  </cellXfs>
  <cellStyles count="28"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Row Name - IBM Cognos" xfId="2"/>
    <cellStyle name="Row Template - IBM Cognos" xfId="5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  <cellStyle name="Обычный" xfId="0" builtinId="0"/>
    <cellStyle name="Обычный_Приложение 2 - Формы ввода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-&#1090;&#1100;%20&#1082;&#1086;&#1084;&#1084;&#1077;&#1088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ф (2)"/>
      <sheetName val="2014ф"/>
      <sheetName val="2015ГБ"/>
      <sheetName val="2015ф"/>
      <sheetName val="2016ГБ"/>
      <sheetName val="2016ф"/>
      <sheetName val="2017ГБ"/>
      <sheetName val="2017ф"/>
      <sheetName val="2018ГБ"/>
      <sheetName val="2019ф"/>
      <sheetName val="2021"/>
      <sheetName val="2020ГБ"/>
      <sheetName val="2019"/>
      <sheetName val="Cognos_Office_Connection_Cache"/>
      <sheetName val="2019_дох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>
            <v>95.393567644316207</v>
          </cell>
          <cell r="E5">
            <v>29.762312468271734</v>
          </cell>
          <cell r="F5">
            <v>18.956296203507311</v>
          </cell>
          <cell r="H5">
            <v>4.14630220266924</v>
          </cell>
          <cell r="I5">
            <v>120.12740859579029</v>
          </cell>
          <cell r="J5">
            <v>14.378229932924276</v>
          </cell>
          <cell r="K5">
            <v>26.609860564180249</v>
          </cell>
          <cell r="L5">
            <v>39.105698124028393</v>
          </cell>
        </row>
        <row r="8">
          <cell r="C8">
            <v>3.3059781239214172</v>
          </cell>
          <cell r="E8">
            <v>0.94357462241373213</v>
          </cell>
          <cell r="F8">
            <v>0.31629103527773172</v>
          </cell>
          <cell r="H8">
            <v>0.95496823720203838</v>
          </cell>
          <cell r="I8">
            <v>5.6808845575505851</v>
          </cell>
          <cell r="J8">
            <v>0.38101048134853405</v>
          </cell>
          <cell r="K8">
            <v>1.3861737767345843</v>
          </cell>
          <cell r="L8">
            <v>1.3652798193465772</v>
          </cell>
        </row>
        <row r="16">
          <cell r="D16">
            <v>162.25355303098002</v>
          </cell>
        </row>
        <row r="18">
          <cell r="D18">
            <v>25.831329926947557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topLeftCell="A7" zoomScaleNormal="100" zoomScaleSheetLayoutView="100" workbookViewId="0">
      <selection activeCell="CI28" sqref="CI28"/>
    </sheetView>
  </sheetViews>
  <sheetFormatPr defaultColWidth="0.85546875" defaultRowHeight="15" x14ac:dyDescent="0.25"/>
  <cols>
    <col min="1" max="16384" width="0.85546875" style="5"/>
  </cols>
  <sheetData>
    <row r="1" spans="1:108" x14ac:dyDescent="0.25">
      <c r="DD1" s="6" t="s">
        <v>1</v>
      </c>
    </row>
    <row r="3" spans="1:108" s="8" customFormat="1" ht="15.75" x14ac:dyDescent="0.25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 x14ac:dyDescent="0.2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9" t="s">
        <v>50</v>
      </c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51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49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2" t="s">
        <v>6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9" customFormat="1" ht="15.75" x14ac:dyDescent="0.25"/>
    <row r="13" spans="1:108" s="9" customFormat="1" ht="15.75" x14ac:dyDescent="0.25">
      <c r="A13" s="43" t="s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</row>
    <row r="16" spans="1:108" s="4" customFormat="1" ht="33" customHeight="1" x14ac:dyDescent="0.2">
      <c r="A16" s="33" t="s">
        <v>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5"/>
      <c r="BE16" s="27" t="s">
        <v>9</v>
      </c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 t="s">
        <v>10</v>
      </c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36" t="s">
        <v>11</v>
      </c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ht="103.5" customHeight="1" x14ac:dyDescent="0.25">
      <c r="A17" s="13"/>
      <c r="B17" s="30" t="s">
        <v>12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4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s="4" customFormat="1" ht="33" customHeight="1" x14ac:dyDescent="0.2">
      <c r="A18" s="15"/>
      <c r="B18" s="30" t="s">
        <v>13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6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</row>
    <row r="19" spans="1:108" s="4" customFormat="1" ht="33" customHeight="1" x14ac:dyDescent="0.2">
      <c r="A19" s="15"/>
      <c r="B19" s="30" t="s">
        <v>14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1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</row>
    <row r="20" spans="1:108" s="4" customFormat="1" ht="33" customHeight="1" x14ac:dyDescent="0.2">
      <c r="A20" s="15"/>
      <c r="B20" s="30" t="s">
        <v>15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16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</row>
    <row r="21" spans="1:108" s="4" customFormat="1" ht="18" customHeight="1" x14ac:dyDescent="0.2">
      <c r="A21" s="15"/>
      <c r="B21" s="30" t="s">
        <v>16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16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6"/>
      <c r="BT21" s="24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6"/>
      <c r="CI21" s="24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4" customFormat="1" ht="18" customHeight="1" x14ac:dyDescent="0.2">
      <c r="A22" s="15"/>
      <c r="B22" s="30" t="s">
        <v>17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16"/>
      <c r="BE22" s="2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6"/>
      <c r="BT22" s="24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6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4" customFormat="1" ht="18" customHeight="1" x14ac:dyDescent="0.2">
      <c r="A23" s="15"/>
      <c r="B23" s="30" t="s">
        <v>18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16"/>
      <c r="BE23" s="24">
        <f>'[1]2021'!$D$16</f>
        <v>162.25355303098002</v>
      </c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6"/>
      <c r="BT23" s="24">
        <f>стр.2!FA11</f>
        <v>348.47967573568764</v>
      </c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6"/>
      <c r="CI23" s="24">
        <f>BE23-BT23</f>
        <v>-186.22612270470762</v>
      </c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</row>
    <row r="24" spans="1:108" s="4" customFormat="1" ht="18" customHeight="1" x14ac:dyDescent="0.2">
      <c r="A24" s="15"/>
      <c r="B24" s="30" t="s">
        <v>19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4">
        <f>'[1]2021'!$D$18</f>
        <v>25.831329926947557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6"/>
      <c r="BT24" s="24">
        <f>стр.2!FA12</f>
        <v>14.3341606537952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6"/>
      <c r="CI24" s="24">
        <f>BE24-BT24</f>
        <v>11.497169273152357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</row>
    <row r="25" spans="1:108" s="4" customFormat="1" ht="18" customHeight="1" x14ac:dyDescent="0.2">
      <c r="A25" s="15"/>
      <c r="B25" s="30" t="s">
        <v>20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16"/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6"/>
      <c r="BT25" s="24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6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</row>
    <row r="26" spans="1:108" s="4" customFormat="1" ht="18" customHeight="1" x14ac:dyDescent="0.2">
      <c r="A26" s="15"/>
      <c r="B26" s="30" t="s">
        <v>21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16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</row>
    <row r="27" spans="1:108" s="4" customFormat="1" ht="18" customHeight="1" x14ac:dyDescent="0.2">
      <c r="A27" s="15"/>
      <c r="B27" s="31" t="s">
        <v>22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16"/>
      <c r="BE27" s="62">
        <f>BE23+BE24</f>
        <v>188.08488295792756</v>
      </c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62">
        <f>BT23+BT24</f>
        <v>362.81383638948284</v>
      </c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62">
        <f>CI23+CI24</f>
        <v>-174.72895343155525</v>
      </c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ht="3.75" customHeight="1" x14ac:dyDescent="0.25"/>
    <row r="29" spans="1:108" s="19" customFormat="1" ht="46.5" customHeight="1" x14ac:dyDescent="0.2">
      <c r="A29" s="28" t="s">
        <v>47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3" customHeight="1" x14ac:dyDescent="0.25"/>
  </sheetData>
  <mergeCells count="57"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CI18:DD18"/>
    <mergeCell ref="CI19:DD19"/>
    <mergeCell ref="CI20:DD20"/>
    <mergeCell ref="B21:BC21"/>
    <mergeCell ref="BT20:CH20"/>
    <mergeCell ref="BT21:CH21"/>
    <mergeCell ref="BE23:BS23"/>
    <mergeCell ref="BE24:BS24"/>
    <mergeCell ref="BT23:CH23"/>
    <mergeCell ref="BE20:BS20"/>
    <mergeCell ref="BE21:BS21"/>
    <mergeCell ref="B23:BC23"/>
    <mergeCell ref="B24:BC24"/>
    <mergeCell ref="B22:BC22"/>
    <mergeCell ref="BT22:CH22"/>
    <mergeCell ref="BT24:CH24"/>
    <mergeCell ref="BE22:BS22"/>
    <mergeCell ref="CI21:DD21"/>
    <mergeCell ref="CI22:DD22"/>
    <mergeCell ref="CI23:DD2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BE17:BS17"/>
    <mergeCell ref="U9:CJ9"/>
    <mergeCell ref="U10:CJ10"/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27:BC27"/>
    <mergeCell ref="BT26:CH26"/>
    <mergeCell ref="BT27:CH27"/>
    <mergeCell ref="BT25:CH25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  <customPr name="CafeStyleVersion" r:id="rId2"/>
    <customPr name="LastTupleSet_COR_Mappings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7"/>
  <sheetViews>
    <sheetView topLeftCell="A13" zoomScaleNormal="100" zoomScaleSheetLayoutView="100" workbookViewId="0">
      <selection activeCell="AM19" sqref="AM19"/>
    </sheetView>
  </sheetViews>
  <sheetFormatPr defaultColWidth="0.85546875" defaultRowHeight="15" x14ac:dyDescent="0.25"/>
  <cols>
    <col min="1" max="167" width="0.85546875" style="5"/>
    <col min="168" max="169" width="0.85546875" style="5" customWidth="1"/>
    <col min="170" max="16384" width="0.85546875" style="5"/>
  </cols>
  <sheetData>
    <row r="1" spans="1:169" s="9" customFormat="1" ht="15" customHeight="1" x14ac:dyDescent="0.25">
      <c r="B1" s="43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</row>
    <row r="2" spans="1:169" ht="9" customHeight="1" x14ac:dyDescent="0.25"/>
    <row r="3" spans="1:169" s="1" customFormat="1" ht="27" customHeight="1" x14ac:dyDescent="0.2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4" t="s">
        <v>32</v>
      </c>
      <c r="AI3" s="45"/>
      <c r="AJ3" s="45"/>
      <c r="AK3" s="45"/>
      <c r="AL3" s="45"/>
      <c r="AM3" s="45"/>
      <c r="AN3" s="45"/>
      <c r="AO3" s="45"/>
      <c r="AP3" s="45"/>
      <c r="AQ3" s="46"/>
      <c r="AR3" s="44" t="s">
        <v>33</v>
      </c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6"/>
      <c r="BG3" s="44" t="s">
        <v>40</v>
      </c>
      <c r="BH3" s="45"/>
      <c r="BI3" s="45"/>
      <c r="BJ3" s="45"/>
      <c r="BK3" s="45"/>
      <c r="BL3" s="45"/>
      <c r="BM3" s="45"/>
      <c r="BN3" s="45"/>
      <c r="BO3" s="45"/>
      <c r="BP3" s="46"/>
      <c r="BQ3" s="44" t="s">
        <v>41</v>
      </c>
      <c r="BR3" s="45"/>
      <c r="BS3" s="45"/>
      <c r="BT3" s="45"/>
      <c r="BU3" s="45"/>
      <c r="BV3" s="45"/>
      <c r="BW3" s="45"/>
      <c r="BX3" s="45"/>
      <c r="BY3" s="45"/>
      <c r="BZ3" s="45"/>
      <c r="CA3" s="46"/>
      <c r="CB3" s="44" t="s">
        <v>34</v>
      </c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6"/>
      <c r="CN3" s="44" t="s">
        <v>39</v>
      </c>
      <c r="CO3" s="45"/>
      <c r="CP3" s="45"/>
      <c r="CQ3" s="45"/>
      <c r="CR3" s="45"/>
      <c r="CS3" s="45"/>
      <c r="CT3" s="45"/>
      <c r="CU3" s="45"/>
      <c r="CV3" s="45"/>
      <c r="CW3" s="45"/>
      <c r="CX3" s="46"/>
      <c r="CY3" s="44" t="s">
        <v>42</v>
      </c>
      <c r="CZ3" s="45"/>
      <c r="DA3" s="45"/>
      <c r="DB3" s="45"/>
      <c r="DC3" s="45"/>
      <c r="DD3" s="45"/>
      <c r="DE3" s="45"/>
      <c r="DF3" s="45"/>
      <c r="DG3" s="45"/>
      <c r="DH3" s="46"/>
      <c r="DI3" s="44" t="s">
        <v>48</v>
      </c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6"/>
      <c r="DU3" s="44" t="s">
        <v>38</v>
      </c>
      <c r="DV3" s="45"/>
      <c r="DW3" s="45"/>
      <c r="DX3" s="45"/>
      <c r="DY3" s="45"/>
      <c r="DZ3" s="45"/>
      <c r="EA3" s="45"/>
      <c r="EB3" s="45"/>
      <c r="EC3" s="45"/>
      <c r="ED3" s="46"/>
      <c r="EE3" s="53" t="s">
        <v>35</v>
      </c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5"/>
      <c r="FA3" s="44" t="s">
        <v>37</v>
      </c>
      <c r="FB3" s="45"/>
      <c r="FC3" s="45"/>
      <c r="FD3" s="45"/>
      <c r="FE3" s="45"/>
      <c r="FF3" s="45"/>
      <c r="FG3" s="45"/>
      <c r="FH3" s="45"/>
      <c r="FI3" s="45"/>
      <c r="FJ3" s="45"/>
      <c r="FK3" s="46"/>
    </row>
    <row r="4" spans="1:169" s="17" customFormat="1" ht="60.75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47"/>
      <c r="AI4" s="48"/>
      <c r="AJ4" s="48"/>
      <c r="AK4" s="48"/>
      <c r="AL4" s="48"/>
      <c r="AM4" s="48"/>
      <c r="AN4" s="48"/>
      <c r="AO4" s="48"/>
      <c r="AP4" s="48"/>
      <c r="AQ4" s="49"/>
      <c r="AR4" s="47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9"/>
      <c r="BG4" s="47"/>
      <c r="BH4" s="48"/>
      <c r="BI4" s="48"/>
      <c r="BJ4" s="48"/>
      <c r="BK4" s="48"/>
      <c r="BL4" s="48"/>
      <c r="BM4" s="48"/>
      <c r="BN4" s="48"/>
      <c r="BO4" s="48"/>
      <c r="BP4" s="49"/>
      <c r="BQ4" s="47"/>
      <c r="BR4" s="48"/>
      <c r="BS4" s="48"/>
      <c r="BT4" s="48"/>
      <c r="BU4" s="48"/>
      <c r="BV4" s="48"/>
      <c r="BW4" s="48"/>
      <c r="BX4" s="48"/>
      <c r="BY4" s="48"/>
      <c r="BZ4" s="48"/>
      <c r="CA4" s="49"/>
      <c r="CB4" s="47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47"/>
      <c r="CO4" s="48"/>
      <c r="CP4" s="48"/>
      <c r="CQ4" s="48"/>
      <c r="CR4" s="48"/>
      <c r="CS4" s="48"/>
      <c r="CT4" s="48"/>
      <c r="CU4" s="48"/>
      <c r="CV4" s="48"/>
      <c r="CW4" s="48"/>
      <c r="CX4" s="49"/>
      <c r="CY4" s="47"/>
      <c r="CZ4" s="48"/>
      <c r="DA4" s="48"/>
      <c r="DB4" s="48"/>
      <c r="DC4" s="48"/>
      <c r="DD4" s="48"/>
      <c r="DE4" s="48"/>
      <c r="DF4" s="48"/>
      <c r="DG4" s="48"/>
      <c r="DH4" s="49"/>
      <c r="DI4" s="47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9"/>
      <c r="DU4" s="47"/>
      <c r="DV4" s="48"/>
      <c r="DW4" s="48"/>
      <c r="DX4" s="48"/>
      <c r="DY4" s="48"/>
      <c r="DZ4" s="48"/>
      <c r="EA4" s="48"/>
      <c r="EB4" s="48"/>
      <c r="EC4" s="48"/>
      <c r="ED4" s="49"/>
      <c r="EE4" s="55" t="s">
        <v>36</v>
      </c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55" t="s">
        <v>43</v>
      </c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47"/>
      <c r="FB4" s="48"/>
      <c r="FC4" s="48"/>
      <c r="FD4" s="48"/>
      <c r="FE4" s="48"/>
      <c r="FF4" s="48"/>
      <c r="FG4" s="48"/>
      <c r="FH4" s="48"/>
      <c r="FI4" s="48"/>
      <c r="FJ4" s="48"/>
      <c r="FK4" s="49"/>
    </row>
    <row r="5" spans="1:169" s="18" customFormat="1" ht="12.75" customHeight="1" x14ac:dyDescent="0.2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2">
        <v>2</v>
      </c>
      <c r="AI5" s="52"/>
      <c r="AJ5" s="52"/>
      <c r="AK5" s="52"/>
      <c r="AL5" s="52"/>
      <c r="AM5" s="52"/>
      <c r="AN5" s="52"/>
      <c r="AO5" s="52"/>
      <c r="AP5" s="52"/>
      <c r="AQ5" s="52"/>
      <c r="AR5" s="52">
        <v>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>
        <v>4</v>
      </c>
      <c r="BH5" s="52"/>
      <c r="BI5" s="52"/>
      <c r="BJ5" s="52"/>
      <c r="BK5" s="52"/>
      <c r="BL5" s="52"/>
      <c r="BM5" s="52"/>
      <c r="BN5" s="52"/>
      <c r="BO5" s="52"/>
      <c r="BP5" s="52"/>
      <c r="BQ5" s="52">
        <v>5</v>
      </c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>
        <v>6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>
        <v>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>
        <v>8</v>
      </c>
      <c r="CZ5" s="52"/>
      <c r="DA5" s="52"/>
      <c r="DB5" s="52"/>
      <c r="DC5" s="52"/>
      <c r="DD5" s="52"/>
      <c r="DE5" s="52"/>
      <c r="DF5" s="52"/>
      <c r="DG5" s="52"/>
      <c r="DH5" s="52"/>
      <c r="DI5" s="52">
        <v>9</v>
      </c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>
        <v>10</v>
      </c>
      <c r="DV5" s="52"/>
      <c r="DW5" s="52"/>
      <c r="DX5" s="52"/>
      <c r="DY5" s="52"/>
      <c r="DZ5" s="52"/>
      <c r="EA5" s="52"/>
      <c r="EB5" s="52"/>
      <c r="EC5" s="52"/>
      <c r="ED5" s="52"/>
      <c r="EE5" s="52">
        <v>11</v>
      </c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>
        <v>12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>
        <v>13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9" s="2" customFormat="1" ht="27" customHeight="1" x14ac:dyDescent="0.2">
      <c r="A6" s="3"/>
      <c r="B6" s="56" t="s">
        <v>24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9" s="2" customFormat="1" ht="39" customHeight="1" x14ac:dyDescent="0.2">
      <c r="A7" s="3"/>
      <c r="B7" s="56" t="s">
        <v>25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</row>
    <row r="8" spans="1:169" s="2" customFormat="1" ht="39" customHeight="1" x14ac:dyDescent="0.2">
      <c r="A8" s="3"/>
      <c r="B8" s="56" t="s">
        <v>26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9" spans="1:169" s="2" customFormat="1" ht="27" customHeight="1" x14ac:dyDescent="0.2">
      <c r="A9" s="3"/>
      <c r="B9" s="56" t="s">
        <v>27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</row>
    <row r="10" spans="1:169" s="2" customFormat="1" ht="14.25" customHeight="1" x14ac:dyDescent="0.2">
      <c r="A10" s="3"/>
      <c r="B10" s="56" t="s">
        <v>28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69" s="2" customFormat="1" ht="14.25" customHeight="1" x14ac:dyDescent="0.2">
      <c r="A11" s="3"/>
      <c r="B11" s="56" t="s">
        <v>29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51">
        <f>'[1]2021'!$C$5</f>
        <v>95.393567644316207</v>
      </c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>
        <f>'[1]2021'!$E$5</f>
        <v>29.762312468271734</v>
      </c>
      <c r="BH11" s="51"/>
      <c r="BI11" s="51"/>
      <c r="BJ11" s="51"/>
      <c r="BK11" s="51"/>
      <c r="BL11" s="51"/>
      <c r="BM11" s="51"/>
      <c r="BN11" s="51"/>
      <c r="BO11" s="51"/>
      <c r="BP11" s="51"/>
      <c r="BQ11" s="51">
        <f>'[1]2021'!$F$5</f>
        <v>18.956296203507311</v>
      </c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>
        <f>'[1]2021'!$H$5</f>
        <v>4.14630220266924</v>
      </c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>
        <f>'[1]2021'!$I$5</f>
        <v>120.12740859579029</v>
      </c>
      <c r="CZ11" s="51"/>
      <c r="DA11" s="51"/>
      <c r="DB11" s="51"/>
      <c r="DC11" s="51"/>
      <c r="DD11" s="51"/>
      <c r="DE11" s="51"/>
      <c r="DF11" s="51"/>
      <c r="DG11" s="51"/>
      <c r="DH11" s="51"/>
      <c r="DI11" s="51">
        <f>'[1]2021'!$J$5</f>
        <v>14.378229932924276</v>
      </c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>
        <f>'[1]2021'!$K$5</f>
        <v>26.609860564180249</v>
      </c>
      <c r="DV11" s="51"/>
      <c r="DW11" s="51"/>
      <c r="DX11" s="51"/>
      <c r="DY11" s="51"/>
      <c r="DZ11" s="51"/>
      <c r="EA11" s="51"/>
      <c r="EB11" s="51"/>
      <c r="EC11" s="51"/>
      <c r="ED11" s="51"/>
      <c r="EE11" s="51">
        <f>'[1]2021'!$L$5</f>
        <v>39.105698124028393</v>
      </c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>
        <f>SUM(AH11:EZ11)</f>
        <v>348.47967573568764</v>
      </c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22"/>
      <c r="FM11" s="23"/>
    </row>
    <row r="12" spans="1:169" s="2" customFormat="1" ht="14.25" customHeight="1" x14ac:dyDescent="0.2">
      <c r="A12" s="3"/>
      <c r="B12" s="56" t="s">
        <v>30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51">
        <f>'[1]2021'!$C$8</f>
        <v>3.3059781239214172</v>
      </c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>
        <f>'[1]2021'!$E$8</f>
        <v>0.94357462241373213</v>
      </c>
      <c r="BH12" s="51"/>
      <c r="BI12" s="51"/>
      <c r="BJ12" s="51"/>
      <c r="BK12" s="51"/>
      <c r="BL12" s="51"/>
      <c r="BM12" s="51"/>
      <c r="BN12" s="51"/>
      <c r="BO12" s="51"/>
      <c r="BP12" s="51"/>
      <c r="BQ12" s="51">
        <f>'[1]2021'!$F$8</f>
        <v>0.31629103527773172</v>
      </c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>
        <f>'[1]2021'!$H$8</f>
        <v>0.95496823720203838</v>
      </c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>
        <f>'[1]2021'!$I$8</f>
        <v>5.6808845575505851</v>
      </c>
      <c r="CZ12" s="51"/>
      <c r="DA12" s="51"/>
      <c r="DB12" s="51"/>
      <c r="DC12" s="51"/>
      <c r="DD12" s="51"/>
      <c r="DE12" s="51"/>
      <c r="DF12" s="51"/>
      <c r="DG12" s="51"/>
      <c r="DH12" s="51"/>
      <c r="DI12" s="51">
        <f>'[1]2021'!$J$8</f>
        <v>0.38101048134853405</v>
      </c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>
        <f>'[1]2021'!$K$8</f>
        <v>1.3861737767345843</v>
      </c>
      <c r="DV12" s="51"/>
      <c r="DW12" s="51"/>
      <c r="DX12" s="51"/>
      <c r="DY12" s="51"/>
      <c r="DZ12" s="51"/>
      <c r="EA12" s="51"/>
      <c r="EB12" s="51"/>
      <c r="EC12" s="51"/>
      <c r="ED12" s="51"/>
      <c r="EE12" s="51">
        <f>'[1]2021'!$L$8</f>
        <v>1.3652798193465772</v>
      </c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>
        <f>SUM(AH12:EZ12)</f>
        <v>14.3341606537952</v>
      </c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22"/>
      <c r="FM12" s="23"/>
    </row>
    <row r="13" spans="1:169" s="2" customFormat="1" ht="14.25" customHeight="1" x14ac:dyDescent="0.2">
      <c r="A13" s="3"/>
      <c r="B13" s="56" t="s">
        <v>31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7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</row>
    <row r="14" spans="1:169" s="2" customFormat="1" ht="156.75" customHeight="1" x14ac:dyDescent="0.2">
      <c r="A14" s="3"/>
      <c r="B14" s="56" t="s">
        <v>45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</row>
    <row r="15" spans="1:169" s="21" customFormat="1" ht="3.7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9" s="19" customFormat="1" ht="22.5" customHeight="1" x14ac:dyDescent="0.2">
      <c r="A16" s="28" t="s">
        <v>47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</row>
    <row r="17" s="19" customFormat="1" ht="3" customHeight="1" x14ac:dyDescent="0.2"/>
  </sheetData>
  <mergeCells count="146"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A3:AG4"/>
    <mergeCell ref="AR5:BF5"/>
    <mergeCell ref="BG5:BP5"/>
    <mergeCell ref="AR6:BF6"/>
    <mergeCell ref="BG6:BP6"/>
    <mergeCell ref="AR7:BF7"/>
    <mergeCell ref="BG7:BP7"/>
    <mergeCell ref="B10:AG10"/>
    <mergeCell ref="AH6:AQ6"/>
    <mergeCell ref="AH7:AQ7"/>
    <mergeCell ref="AH8:AQ8"/>
    <mergeCell ref="AH9:AQ9"/>
    <mergeCell ref="AH10:AQ10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9:AG9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CB3:CM4"/>
    <mergeCell ref="CN3:CX4"/>
    <mergeCell ref="CY3:DH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DU7:ED7"/>
    <mergeCell ref="EE7:EO7"/>
    <mergeCell ref="EP7:EZ7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AH3:AQ4"/>
    <mergeCell ref="AR3:BF4"/>
    <mergeCell ref="BG3:BP4"/>
    <mergeCell ref="BQ3:CA4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AR8:BF8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Каткова Ольга Юрьевна</cp:lastModifiedBy>
  <cp:lastPrinted>2017-12-06T09:41:49Z</cp:lastPrinted>
  <dcterms:created xsi:type="dcterms:W3CDTF">2011-01-11T10:25:48Z</dcterms:created>
  <dcterms:modified xsi:type="dcterms:W3CDTF">2020-04-30T12:53:36Z</dcterms:modified>
</cp:coreProperties>
</file>